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>
    <definedName name="_xlnm.Print_Area" localSheetId="0">'Лист1'!$A$1:$E$168</definedName>
  </definedNames>
  <calcPr fullCalcOnLoad="1"/>
</workbook>
</file>

<file path=xl/sharedStrings.xml><?xml version="1.0" encoding="utf-8"?>
<sst xmlns="http://schemas.openxmlformats.org/spreadsheetml/2006/main" count="361" uniqueCount="183">
  <si>
    <t>№ з/п</t>
  </si>
  <si>
    <t>(згідно постанови КМУ № 339 від 27.05.2015)</t>
  </si>
  <si>
    <t>Орган ДПСУ</t>
  </si>
  <si>
    <t>Державна прикордонна служба України</t>
  </si>
  <si>
    <t>грн. коп.</t>
  </si>
  <si>
    <t>ІНФОРМАЦІЯ</t>
  </si>
  <si>
    <t>Напрями використання</t>
  </si>
  <si>
    <t xml:space="preserve">Вид отриманих благодійних пожертв у натуральній формі </t>
  </si>
  <si>
    <t>Загальна сума</t>
  </si>
  <si>
    <r>
      <t xml:space="preserve"> про обсяги отриманих</t>
    </r>
    <r>
      <rPr>
        <b/>
        <sz val="18"/>
        <color indexed="8"/>
        <rFont val="Times New Roman"/>
        <family val="1"/>
      </rPr>
      <t xml:space="preserve"> благодійних пожертв у натуральній формі*</t>
    </r>
    <r>
      <rPr>
        <sz val="18"/>
        <color indexed="8"/>
        <rFont val="Times New Roman"/>
        <family val="1"/>
      </rPr>
      <t xml:space="preserve"> та напрями їх використання</t>
    </r>
  </si>
  <si>
    <t>Забезпечення особового складу</t>
  </si>
  <si>
    <t>в/ч 1465</t>
  </si>
  <si>
    <t>в/ч 2522</t>
  </si>
  <si>
    <t>Медикаменти</t>
  </si>
  <si>
    <t>Медичне майно</t>
  </si>
  <si>
    <t>Пально-мастильні матеріали</t>
  </si>
  <si>
    <t>Паливно-мастильні матеріали</t>
  </si>
  <si>
    <t>Матеріально-технічне забезпечення загону</t>
  </si>
  <si>
    <t>Облаштування матеріально-технічної бази підрозділів охорони кордону</t>
  </si>
  <si>
    <t>в/ч 2196</t>
  </si>
  <si>
    <t>в/ч 2253</t>
  </si>
  <si>
    <t>Речове майно</t>
  </si>
  <si>
    <t>Житлово-експлуатаційне майно</t>
  </si>
  <si>
    <t>в/ч 1474</t>
  </si>
  <si>
    <t>Медичне обладнання</t>
  </si>
  <si>
    <t>Господарський інвентар, будівельні матеріали</t>
  </si>
  <si>
    <t>в/ч 2524</t>
  </si>
  <si>
    <t>в/ч 1491</t>
  </si>
  <si>
    <t>в/ч 2193</t>
  </si>
  <si>
    <t>Майно зв'язку</t>
  </si>
  <si>
    <t>Господарські та будівельні матеріали</t>
  </si>
  <si>
    <t>в/ч 2161</t>
  </si>
  <si>
    <t>в/ч 9971</t>
  </si>
  <si>
    <t>Продукти харчування</t>
  </si>
  <si>
    <t>Майно звязку</t>
  </si>
  <si>
    <t>Забезпечення телекомунікаційної складової підрозділів</t>
  </si>
  <si>
    <t>в/ч 2197</t>
  </si>
  <si>
    <t>в/ч 2418</t>
  </si>
  <si>
    <t>в/ч 9937</t>
  </si>
  <si>
    <t>Будівельні матеріали</t>
  </si>
  <si>
    <t>в/ч 9953</t>
  </si>
  <si>
    <t>Майно зв"язку</t>
  </si>
  <si>
    <t>в/ч 9938</t>
  </si>
  <si>
    <t>в/ч 1494</t>
  </si>
  <si>
    <t>в/ч 2144</t>
  </si>
  <si>
    <t>Поліпшення  телекомунікаційних систем підрозділів</t>
  </si>
  <si>
    <t>в/ч 1485</t>
  </si>
  <si>
    <t>в/ч 2138</t>
  </si>
  <si>
    <t>в/ч 2142</t>
  </si>
  <si>
    <t>Облаштування матеріально-технічної бази</t>
  </si>
  <si>
    <t>в/ч 9930</t>
  </si>
  <si>
    <t>в/ч 1498</t>
  </si>
  <si>
    <t>в/ч 9960</t>
  </si>
  <si>
    <t>в/ч 1472</t>
  </si>
  <si>
    <t>Майно відділу продовольчого забезпечення</t>
  </si>
  <si>
    <t>в/ч 9951</t>
  </si>
  <si>
    <t>в/ч 1495</t>
  </si>
  <si>
    <t>в/ч 2195</t>
  </si>
  <si>
    <t>Покращення харчування особового складу</t>
  </si>
  <si>
    <t xml:space="preserve">Облаштування матеріально-технічної бази </t>
  </si>
  <si>
    <t>Матеріально-технічне забезпечення підрозділів</t>
  </si>
  <si>
    <t>Майно інженерної служби</t>
  </si>
  <si>
    <t>Забезпечення підрозділів кордону</t>
  </si>
  <si>
    <t>Поліпшення  матеріально-технічної бази підрозділів охорони кордону</t>
  </si>
  <si>
    <t>Забезпечення підрозділів частини</t>
  </si>
  <si>
    <t>Комп'ютерна техніка та інше майно зв'язку</t>
  </si>
  <si>
    <t>в/ч 2382</t>
  </si>
  <si>
    <t>Майно служби зв’язку</t>
  </si>
  <si>
    <t>Майно речової служби</t>
  </si>
  <si>
    <t xml:space="preserve">Забезпечення навчального процесу </t>
  </si>
  <si>
    <t xml:space="preserve">Забезпечення оздоровлення та лікування військовослужбовців </t>
  </si>
  <si>
    <t xml:space="preserve">Матеріально-технічне забезпечення </t>
  </si>
  <si>
    <t xml:space="preserve">Забезпечення телекомунікаційної складової </t>
  </si>
  <si>
    <t>Облаштування матеріально-технічної бази підрозділу</t>
  </si>
  <si>
    <t>Корма</t>
  </si>
  <si>
    <t>Забезпечення підрозділів ПММ</t>
  </si>
  <si>
    <t xml:space="preserve">Забезпечення особового складу </t>
  </si>
  <si>
    <t xml:space="preserve">Поліпшення матеріально-технічної бази підрозділів охорони кордону </t>
  </si>
  <si>
    <t>Забезпечення жіттедіяльності підрозділів (пмм)</t>
  </si>
  <si>
    <t>Інженерне загородження</t>
  </si>
  <si>
    <t>Продукти харчування та продовольче майно</t>
  </si>
  <si>
    <t xml:space="preserve">Облаштування матеріально-технічної бази підрозділів охорони кордону </t>
  </si>
  <si>
    <t>в/ч 2428</t>
  </si>
  <si>
    <t>Меблі</t>
  </si>
  <si>
    <t>Забезпечення паливно -  мастильними матеріалами</t>
  </si>
  <si>
    <t xml:space="preserve">Медичне обладнання </t>
  </si>
  <si>
    <t xml:space="preserve">Медичне забезпечення </t>
  </si>
  <si>
    <t>Навчально-матеріальна база</t>
  </si>
  <si>
    <t>Паливо-мастильні матеріали</t>
  </si>
  <si>
    <t>Майно житлово-експлуатаційного відділення</t>
  </si>
  <si>
    <t>Медичне забезпечення підрозділів</t>
  </si>
  <si>
    <t>Забезпечення оздоровлення військовослужбовців Держприкордонслужби</t>
  </si>
  <si>
    <t>Медикаменти та перев'язувальні матеріали</t>
  </si>
  <si>
    <t xml:space="preserve">Продукти харчування </t>
  </si>
  <si>
    <t>Дрова</t>
  </si>
  <si>
    <t>Забезпечення повсякденної діяльності підрозділів загону</t>
  </si>
  <si>
    <t>Покращення житлово-побутових умов особового складу</t>
  </si>
  <si>
    <t>Забезпечення загону технічними засобами звязку та орг.технікою</t>
  </si>
  <si>
    <t>Для забезпечення службових собак</t>
  </si>
  <si>
    <t>Для виконання завдань з охорони державного кордону</t>
  </si>
  <si>
    <t>Інженерне облаштування на підрозділах</t>
  </si>
  <si>
    <t>Кухонний інвентар</t>
  </si>
  <si>
    <t>Забезпечення підрозділів прикордонного загону</t>
  </si>
  <si>
    <t>Забезпечення підрозділів  прикордонного загону</t>
  </si>
  <si>
    <t>Майно з'вязку</t>
  </si>
  <si>
    <t xml:space="preserve">Автомобільна техніка </t>
  </si>
  <si>
    <t xml:space="preserve">Забезпечення продуктами харчування </t>
  </si>
  <si>
    <t>Забезпечення виконання завдань з охорони кордону</t>
  </si>
  <si>
    <t>Використовується для забезпечення персоналу</t>
  </si>
  <si>
    <t>Спец засоби</t>
  </si>
  <si>
    <t>Поліпшення  матеріально-технічної бази</t>
  </si>
  <si>
    <t>Службові собаки</t>
  </si>
  <si>
    <t>Забезпечення охорони кордону</t>
  </si>
  <si>
    <t>Забезпечення медикаментами  військовослужбовців Держприкордонслужби</t>
  </si>
  <si>
    <t>за січень-червень 2017 року</t>
  </si>
  <si>
    <t>Забезпечення підрозділів прикордонного загону продуктами харчування</t>
  </si>
  <si>
    <t>Автомобільна техніка та майно</t>
  </si>
  <si>
    <t xml:space="preserve">Забезпечення підрозділів прикордонного загону за номенклатурою </t>
  </si>
  <si>
    <t>Облаштування матеріально-технічної бази підрозділів прикордонного загону</t>
  </si>
  <si>
    <t>Відділення забезпечення спеціальними засобами</t>
  </si>
  <si>
    <t>Відділення шкіперо - техничного забезпечення</t>
  </si>
  <si>
    <t>Послуги монтажу сигналізацї</t>
  </si>
  <si>
    <t>в/ч 1492</t>
  </si>
  <si>
    <t>Заправка службового транспорту</t>
  </si>
  <si>
    <t>Використано для приготування їжі</t>
  </si>
  <si>
    <t>Облаштування покрівлі спортзалу та трансформаторної підстанції</t>
  </si>
  <si>
    <t>Послуги (ЖЕВ)</t>
  </si>
  <si>
    <t>автомобільна техніка та майно</t>
  </si>
  <si>
    <t>медичне забезпечення підрозділів прикордонного загону</t>
  </si>
  <si>
    <t>Корм тваринам підсобного господарства</t>
  </si>
  <si>
    <t xml:space="preserve">Забезпечення матеріально-технічної бази підрозділів прикордонного загону </t>
  </si>
  <si>
    <t>Господарські та будівельні матеріали (ЖЕФ)</t>
  </si>
  <si>
    <t>продукти харчування</t>
  </si>
  <si>
    <t>Пально - мастильні матеріали</t>
  </si>
  <si>
    <t>в/ч 1467</t>
  </si>
  <si>
    <t xml:space="preserve">Майно відділу зв'язку </t>
  </si>
  <si>
    <t>Майно служби ЖЕВ</t>
  </si>
  <si>
    <t>Майно служби ВОЗ</t>
  </si>
  <si>
    <t>Забезпечення охорони здоров'я</t>
  </si>
  <si>
    <t>Надання послуг ВСДВ</t>
  </si>
  <si>
    <t>Плавання у плавбасейні для підготовки  особового складу</t>
  </si>
  <si>
    <t xml:space="preserve">  </t>
  </si>
  <si>
    <t>Забезпечення підрозділів прикордонного загону продуктами харчування, техікою</t>
  </si>
  <si>
    <t>Майно паливо-мастильного забезпечення</t>
  </si>
  <si>
    <t>Для облаштування державного кордону з метою забезпечення надійної охорони</t>
  </si>
  <si>
    <t>Майно ВІОДК</t>
  </si>
  <si>
    <t>Майно ПММ</t>
  </si>
  <si>
    <t>Поліпшення матеріально-технічної бази підрозділів охорони кордону (майно)</t>
  </si>
  <si>
    <t>Поліпшення матеріально-технічної бази МОРВ</t>
  </si>
  <si>
    <t>Майно відділення автомобільного та бронетанкового забезпечення</t>
  </si>
  <si>
    <t>Поліпшення матеріально-технічної бази підрозділів охорони кордону (автозапчастини)</t>
  </si>
  <si>
    <t>Матеріально-технічне забезпечення підрозділів прикордонного загону</t>
  </si>
  <si>
    <t>Майно відділення пально-мастильних матеріалів</t>
  </si>
  <si>
    <t>Забезпечення персоналу</t>
  </si>
  <si>
    <t>Ветеринарні препарати</t>
  </si>
  <si>
    <t>Ветеринарне забезпечення підрозділів прикордонного загону</t>
  </si>
  <si>
    <t>Інженерне майно</t>
  </si>
  <si>
    <t>Інженерне забезпечення підрозділів прикордонного загону</t>
  </si>
  <si>
    <t>Медичне забезпечення підрозділів прикордонного загону</t>
  </si>
  <si>
    <t>Обчислювальна та побутова техніка</t>
  </si>
  <si>
    <t xml:space="preserve">Забезпечення підрозділів прикордонного загону </t>
  </si>
  <si>
    <t>забезпеченняґ особового складу</t>
  </si>
  <si>
    <t>Обчислювальна техніка та майно звязку</t>
  </si>
  <si>
    <t>майно продовольчої служби</t>
  </si>
  <si>
    <t>майно ВІОДК</t>
  </si>
  <si>
    <t>Медичне забезпечення особового складу</t>
  </si>
  <si>
    <t>майно ВРЗ</t>
  </si>
  <si>
    <t>майно ЖЕВ</t>
  </si>
  <si>
    <t>Майно відділення речового забезпечення</t>
  </si>
  <si>
    <t>Забезпечення підрозділів Харківського прикордонного загону</t>
  </si>
  <si>
    <t>в/ч 2451 Р</t>
  </si>
  <si>
    <t>ПММ</t>
  </si>
  <si>
    <t>ВАТЗ</t>
  </si>
  <si>
    <t>Забеспечення автомобільними засобами</t>
  </si>
  <si>
    <t>ЖЕВ</t>
  </si>
  <si>
    <t xml:space="preserve">Забеспечення будівельними матеріалами </t>
  </si>
  <si>
    <t xml:space="preserve">Паливно-мастильні матеріали </t>
  </si>
  <si>
    <t>Забезпечення підрозділів Житомирського прикордонного загону</t>
  </si>
  <si>
    <t xml:space="preserve">Меблі  </t>
  </si>
  <si>
    <t>в/ч 1489</t>
  </si>
  <si>
    <t>Забезпечення оздоровлення та лікування військовослужбовців</t>
  </si>
  <si>
    <t>Поліпшення матеріально-технічної бази підрозділів охорони кордону</t>
  </si>
  <si>
    <t>Автомобільне майно і запчастини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</si>
</sst>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 vertical="center"/>
      <protection/>
    </xf>
    <xf numFmtId="0" fontId="36" fillId="0" borderId="0">
      <alignment horizontal="right" vertical="center"/>
      <protection/>
    </xf>
    <xf numFmtId="0" fontId="37" fillId="0" borderId="0">
      <alignment horizontal="center" vertical="center"/>
      <protection/>
    </xf>
    <xf numFmtId="0" fontId="37" fillId="0" borderId="0">
      <alignment horizontal="left" vertical="center"/>
      <protection/>
    </xf>
    <xf numFmtId="0" fontId="38" fillId="0" borderId="0">
      <alignment horizontal="center"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56" fillId="0" borderId="11" xfId="0" applyNumberFormat="1" applyFont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4" fontId="17" fillId="0" borderId="0" xfId="0" applyNumberFormat="1" applyFont="1" applyFill="1" applyBorder="1" applyAlignment="1">
      <alignment horizontal="right" vertical="center" wrapText="1" indent="2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right" vertical="top" wrapText="1" indent="2"/>
    </xf>
    <xf numFmtId="0" fontId="18" fillId="0" borderId="11" xfId="0" applyNumberFormat="1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right" vertical="center" wrapText="1" indent="2"/>
    </xf>
    <xf numFmtId="0" fontId="54" fillId="0" borderId="11" xfId="0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57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8" fillId="0" borderId="11" xfId="5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5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S16 2" xfId="33"/>
    <cellStyle name="S17 2" xfId="34"/>
    <cellStyle name="S2 3" xfId="35"/>
    <cellStyle name="S6 3" xfId="36"/>
    <cellStyle name="S8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Percent" xfId="45"/>
    <cellStyle name="Currency" xfId="46"/>
    <cellStyle name="Currency [0]" xfId="47"/>
    <cellStyle name="Добре" xfId="48"/>
    <cellStyle name="Заголовок 1" xfId="49"/>
    <cellStyle name="Заголовок 2" xfId="50"/>
    <cellStyle name="Заголовок 3" xfId="51"/>
    <cellStyle name="Заголовок 4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 2" xfId="57"/>
    <cellStyle name="Обычный 3" xfId="58"/>
    <cellStyle name="Обычный 3 2" xfId="59"/>
    <cellStyle name="Обычный 3 3" xfId="60"/>
    <cellStyle name="Обычный 3 4" xfId="61"/>
    <cellStyle name="Обычный 3 5" xfId="62"/>
    <cellStyle name="Обычный 4" xfId="63"/>
    <cellStyle name="Підсумок" xfId="64"/>
    <cellStyle name="Поганий" xfId="65"/>
    <cellStyle name="Примітка" xfId="66"/>
    <cellStyle name="Результат" xfId="67"/>
    <cellStyle name="Середній" xfId="68"/>
    <cellStyle name="Текст попередження" xfId="69"/>
    <cellStyle name="Текст пояснення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tabSelected="1" zoomScaleSheetLayoutView="90" zoomScalePageLayoutView="0" workbookViewId="0" topLeftCell="A1">
      <selection activeCell="A5" sqref="A5:E5"/>
    </sheetView>
  </sheetViews>
  <sheetFormatPr defaultColWidth="9.140625" defaultRowHeight="15"/>
  <cols>
    <col min="1" max="1" width="8.140625" style="1" customWidth="1"/>
    <col min="2" max="2" width="17.7109375" style="1" customWidth="1"/>
    <col min="3" max="3" width="48.57421875" style="1" customWidth="1"/>
    <col min="4" max="4" width="76.57421875" style="1" customWidth="1"/>
    <col min="5" max="5" width="24.421875" style="1" customWidth="1"/>
    <col min="6" max="16384" width="9.140625" style="1" customWidth="1"/>
  </cols>
  <sheetData>
    <row r="1" spans="1:5" ht="22.5">
      <c r="A1" s="38" t="s">
        <v>5</v>
      </c>
      <c r="B1" s="38"/>
      <c r="C1" s="38"/>
      <c r="D1" s="38"/>
      <c r="E1" s="38"/>
    </row>
    <row r="2" spans="1:5" ht="23.25">
      <c r="A2" s="39" t="s">
        <v>9</v>
      </c>
      <c r="B2" s="39"/>
      <c r="C2" s="39"/>
      <c r="D2" s="39"/>
      <c r="E2" s="39"/>
    </row>
    <row r="3" spans="1:5" ht="18.75">
      <c r="A3" s="40" t="s">
        <v>1</v>
      </c>
      <c r="B3" s="40"/>
      <c r="C3" s="40"/>
      <c r="D3" s="40"/>
      <c r="E3" s="40"/>
    </row>
    <row r="4" spans="1:5" ht="18.75">
      <c r="A4" s="41" t="s">
        <v>114</v>
      </c>
      <c r="B4" s="40"/>
      <c r="C4" s="40"/>
      <c r="D4" s="40"/>
      <c r="E4" s="40"/>
    </row>
    <row r="5" spans="1:5" ht="20.25">
      <c r="A5" s="43" t="s">
        <v>3</v>
      </c>
      <c r="B5" s="43"/>
      <c r="C5" s="43"/>
      <c r="D5" s="43"/>
      <c r="E5" s="43"/>
    </row>
    <row r="6" spans="1:5" ht="15.75">
      <c r="A6" s="2"/>
      <c r="B6" s="2"/>
      <c r="C6" s="2"/>
      <c r="D6" s="2"/>
      <c r="E6" s="3" t="s">
        <v>4</v>
      </c>
    </row>
    <row r="7" spans="1:5" ht="32.25" customHeight="1">
      <c r="A7" s="42" t="s">
        <v>0</v>
      </c>
      <c r="B7" s="42" t="s">
        <v>2</v>
      </c>
      <c r="C7" s="42" t="s">
        <v>7</v>
      </c>
      <c r="D7" s="42" t="s">
        <v>6</v>
      </c>
      <c r="E7" s="42" t="s">
        <v>8</v>
      </c>
    </row>
    <row r="8" spans="1:5" ht="15">
      <c r="A8" s="42"/>
      <c r="B8" s="42"/>
      <c r="C8" s="42"/>
      <c r="D8" s="42"/>
      <c r="E8" s="42"/>
    </row>
    <row r="9" spans="1:5" s="6" customFormat="1" ht="12">
      <c r="A9" s="4">
        <v>1</v>
      </c>
      <c r="B9" s="4">
        <v>2</v>
      </c>
      <c r="C9" s="5">
        <v>3</v>
      </c>
      <c r="D9" s="4">
        <v>4</v>
      </c>
      <c r="E9" s="5">
        <v>5</v>
      </c>
    </row>
    <row r="10" spans="1:5" ht="15">
      <c r="A10" s="20">
        <v>1</v>
      </c>
      <c r="B10" s="21" t="s">
        <v>11</v>
      </c>
      <c r="C10" s="11" t="s">
        <v>92</v>
      </c>
      <c r="D10" s="12" t="s">
        <v>158</v>
      </c>
      <c r="E10" s="13">
        <v>21152</v>
      </c>
    </row>
    <row r="11" spans="1:5" ht="15">
      <c r="A11" s="20"/>
      <c r="B11" s="21"/>
      <c r="C11" s="11" t="s">
        <v>93</v>
      </c>
      <c r="D11" s="12" t="s">
        <v>115</v>
      </c>
      <c r="E11" s="13">
        <v>25881</v>
      </c>
    </row>
    <row r="12" spans="1:5" ht="15">
      <c r="A12" s="20"/>
      <c r="B12" s="21"/>
      <c r="C12" s="11" t="s">
        <v>159</v>
      </c>
      <c r="D12" s="12" t="s">
        <v>160</v>
      </c>
      <c r="E12" s="13">
        <v>6300</v>
      </c>
    </row>
    <row r="13" spans="1:5" ht="15">
      <c r="A13" s="20"/>
      <c r="B13" s="21"/>
      <c r="C13" s="11" t="s">
        <v>22</v>
      </c>
      <c r="D13" s="12" t="s">
        <v>118</v>
      </c>
      <c r="E13" s="13">
        <v>800</v>
      </c>
    </row>
    <row r="14" spans="1:5" ht="15">
      <c r="A14" s="20">
        <v>2</v>
      </c>
      <c r="B14" s="36" t="s">
        <v>12</v>
      </c>
      <c r="C14" s="11" t="s">
        <v>13</v>
      </c>
      <c r="D14" s="12" t="s">
        <v>70</v>
      </c>
      <c r="E14" s="13">
        <v>5013</v>
      </c>
    </row>
    <row r="15" spans="1:5" ht="15">
      <c r="A15" s="20"/>
      <c r="B15" s="36"/>
      <c r="C15" s="11" t="s">
        <v>85</v>
      </c>
      <c r="D15" s="12" t="s">
        <v>86</v>
      </c>
      <c r="E15" s="13">
        <f>2640+158065</f>
        <v>160705</v>
      </c>
    </row>
    <row r="16" spans="1:5" ht="15">
      <c r="A16" s="20"/>
      <c r="B16" s="36"/>
      <c r="C16" s="11" t="s">
        <v>105</v>
      </c>
      <c r="D16" s="12" t="s">
        <v>71</v>
      </c>
      <c r="E16" s="13">
        <v>289791</v>
      </c>
    </row>
    <row r="17" spans="1:5" ht="15">
      <c r="A17" s="20"/>
      <c r="B17" s="36"/>
      <c r="C17" s="11" t="s">
        <v>29</v>
      </c>
      <c r="D17" s="12" t="s">
        <v>72</v>
      </c>
      <c r="E17" s="13">
        <v>1000</v>
      </c>
    </row>
    <row r="18" spans="1:5" ht="15.75">
      <c r="A18" s="20"/>
      <c r="B18" s="36"/>
      <c r="C18" s="14" t="s">
        <v>121</v>
      </c>
      <c r="D18" s="15" t="s">
        <v>72</v>
      </c>
      <c r="E18" s="13">
        <v>6000</v>
      </c>
    </row>
    <row r="19" spans="1:5" ht="15">
      <c r="A19" s="20"/>
      <c r="B19" s="36"/>
      <c r="C19" s="11" t="s">
        <v>22</v>
      </c>
      <c r="D19" s="12" t="s">
        <v>73</v>
      </c>
      <c r="E19" s="13">
        <f>2530+10000</f>
        <v>12530</v>
      </c>
    </row>
    <row r="20" spans="1:5" ht="15">
      <c r="A20" s="20"/>
      <c r="B20" s="36"/>
      <c r="C20" s="11" t="s">
        <v>33</v>
      </c>
      <c r="D20" s="12" t="s">
        <v>10</v>
      </c>
      <c r="E20" s="13">
        <f>1716+2155</f>
        <v>3871</v>
      </c>
    </row>
    <row r="21" spans="1:5" ht="15">
      <c r="A21" s="20">
        <v>3</v>
      </c>
      <c r="B21" s="21" t="s">
        <v>19</v>
      </c>
      <c r="C21" s="11" t="s">
        <v>15</v>
      </c>
      <c r="D21" s="12" t="s">
        <v>75</v>
      </c>
      <c r="E21" s="16">
        <v>22850</v>
      </c>
    </row>
    <row r="22" spans="1:5" ht="15">
      <c r="A22" s="20"/>
      <c r="B22" s="21"/>
      <c r="C22" s="11" t="s">
        <v>29</v>
      </c>
      <c r="D22" s="12" t="s">
        <v>59</v>
      </c>
      <c r="E22" s="16">
        <v>66876.5</v>
      </c>
    </row>
    <row r="23" spans="1:5" ht="15">
      <c r="A23" s="20"/>
      <c r="B23" s="21"/>
      <c r="C23" s="11" t="s">
        <v>22</v>
      </c>
      <c r="D23" s="12" t="s">
        <v>60</v>
      </c>
      <c r="E23" s="16">
        <v>149782.26</v>
      </c>
    </row>
    <row r="24" spans="1:5" ht="15">
      <c r="A24" s="20">
        <v>4</v>
      </c>
      <c r="B24" s="36" t="s">
        <v>20</v>
      </c>
      <c r="C24" s="11" t="s">
        <v>16</v>
      </c>
      <c r="D24" s="12" t="s">
        <v>102</v>
      </c>
      <c r="E24" s="16">
        <v>367745</v>
      </c>
    </row>
    <row r="25" spans="1:5" ht="15">
      <c r="A25" s="20"/>
      <c r="B25" s="36"/>
      <c r="C25" s="11" t="s">
        <v>33</v>
      </c>
      <c r="D25" s="12" t="s">
        <v>115</v>
      </c>
      <c r="E25" s="16">
        <v>7200</v>
      </c>
    </row>
    <row r="26" spans="1:5" ht="15">
      <c r="A26" s="20"/>
      <c r="B26" s="36"/>
      <c r="C26" s="11" t="s">
        <v>22</v>
      </c>
      <c r="D26" s="12" t="s">
        <v>118</v>
      </c>
      <c r="E26" s="16">
        <v>111566.98</v>
      </c>
    </row>
    <row r="27" spans="1:5" ht="15">
      <c r="A27" s="20"/>
      <c r="B27" s="36"/>
      <c r="C27" s="11" t="s">
        <v>29</v>
      </c>
      <c r="D27" s="12" t="s">
        <v>72</v>
      </c>
      <c r="E27" s="16">
        <v>130532</v>
      </c>
    </row>
    <row r="28" spans="1:5" ht="15">
      <c r="A28" s="20"/>
      <c r="B28" s="36"/>
      <c r="C28" s="11" t="s">
        <v>154</v>
      </c>
      <c r="D28" s="12" t="s">
        <v>155</v>
      </c>
      <c r="E28" s="16">
        <v>135</v>
      </c>
    </row>
    <row r="29" spans="1:5" ht="15">
      <c r="A29" s="20"/>
      <c r="B29" s="36"/>
      <c r="C29" s="11" t="s">
        <v>156</v>
      </c>
      <c r="D29" s="12" t="s">
        <v>157</v>
      </c>
      <c r="E29" s="16">
        <v>10314.02</v>
      </c>
    </row>
    <row r="30" spans="1:5" ht="15">
      <c r="A30" s="20">
        <v>5</v>
      </c>
      <c r="B30" s="21" t="s">
        <v>23</v>
      </c>
      <c r="C30" s="11" t="s">
        <v>24</v>
      </c>
      <c r="D30" s="12" t="s">
        <v>91</v>
      </c>
      <c r="E30" s="16">
        <v>2700</v>
      </c>
    </row>
    <row r="31" spans="1:5" ht="15">
      <c r="A31" s="20"/>
      <c r="B31" s="21"/>
      <c r="C31" s="11" t="s">
        <v>131</v>
      </c>
      <c r="D31" s="12" t="s">
        <v>59</v>
      </c>
      <c r="E31" s="16">
        <v>1515</v>
      </c>
    </row>
    <row r="32" spans="1:5" ht="15">
      <c r="A32" s="20"/>
      <c r="B32" s="21"/>
      <c r="C32" s="11" t="s">
        <v>29</v>
      </c>
      <c r="D32" s="12" t="s">
        <v>59</v>
      </c>
      <c r="E32" s="16">
        <v>12681</v>
      </c>
    </row>
    <row r="33" spans="1:5" ht="15">
      <c r="A33" s="20"/>
      <c r="B33" s="21"/>
      <c r="C33" s="11" t="s">
        <v>15</v>
      </c>
      <c r="D33" s="12" t="s">
        <v>17</v>
      </c>
      <c r="E33" s="16">
        <v>53523.13</v>
      </c>
    </row>
    <row r="34" spans="1:5" ht="15">
      <c r="A34" s="20"/>
      <c r="B34" s="21"/>
      <c r="C34" s="11" t="s">
        <v>94</v>
      </c>
      <c r="D34" s="12" t="s">
        <v>76</v>
      </c>
      <c r="E34" s="16">
        <v>4800</v>
      </c>
    </row>
    <row r="35" spans="1:5" ht="15">
      <c r="A35" s="20"/>
      <c r="B35" s="21"/>
      <c r="C35" s="11" t="s">
        <v>132</v>
      </c>
      <c r="D35" s="12" t="s">
        <v>76</v>
      </c>
      <c r="E35" s="16">
        <v>8855</v>
      </c>
    </row>
    <row r="36" spans="1:5" ht="15">
      <c r="A36" s="20">
        <v>6</v>
      </c>
      <c r="B36" s="28" t="s">
        <v>26</v>
      </c>
      <c r="C36" s="11" t="s">
        <v>30</v>
      </c>
      <c r="D36" s="12" t="s">
        <v>49</v>
      </c>
      <c r="E36" s="16">
        <v>10496.83</v>
      </c>
    </row>
    <row r="37" spans="1:5" ht="15">
      <c r="A37" s="20"/>
      <c r="B37" s="28"/>
      <c r="C37" s="11" t="s">
        <v>33</v>
      </c>
      <c r="D37" s="12" t="s">
        <v>106</v>
      </c>
      <c r="E37" s="16">
        <v>1344</v>
      </c>
    </row>
    <row r="38" spans="1:5" ht="15">
      <c r="A38" s="20"/>
      <c r="B38" s="28"/>
      <c r="C38" s="11" t="s">
        <v>13</v>
      </c>
      <c r="D38" s="11" t="s">
        <v>113</v>
      </c>
      <c r="E38" s="16">
        <v>8903.8</v>
      </c>
    </row>
    <row r="39" spans="1:5" ht="15">
      <c r="A39" s="20">
        <v>7</v>
      </c>
      <c r="B39" s="21" t="s">
        <v>27</v>
      </c>
      <c r="C39" s="11" t="s">
        <v>15</v>
      </c>
      <c r="D39" s="12" t="s">
        <v>60</v>
      </c>
      <c r="E39" s="16">
        <v>34088.02</v>
      </c>
    </row>
    <row r="40" spans="1:5" ht="15">
      <c r="A40" s="20"/>
      <c r="B40" s="21"/>
      <c r="C40" s="11" t="s">
        <v>92</v>
      </c>
      <c r="D40" s="12" t="s">
        <v>128</v>
      </c>
      <c r="E40" s="16">
        <v>3425.58</v>
      </c>
    </row>
    <row r="41" spans="1:5" ht="15" customHeight="1">
      <c r="A41" s="20"/>
      <c r="B41" s="21"/>
      <c r="C41" s="11" t="s">
        <v>127</v>
      </c>
      <c r="D41" s="12" t="s">
        <v>117</v>
      </c>
      <c r="E41" s="16">
        <v>7920</v>
      </c>
    </row>
    <row r="42" spans="1:5" ht="15">
      <c r="A42" s="20"/>
      <c r="B42" s="21"/>
      <c r="C42" s="11" t="s">
        <v>61</v>
      </c>
      <c r="D42" s="12" t="s">
        <v>100</v>
      </c>
      <c r="E42" s="16">
        <v>100275</v>
      </c>
    </row>
    <row r="43" spans="1:5" ht="15">
      <c r="A43" s="20"/>
      <c r="B43" s="21"/>
      <c r="C43" s="11" t="s">
        <v>22</v>
      </c>
      <c r="D43" s="12" t="s">
        <v>60</v>
      </c>
      <c r="E43" s="16">
        <v>527263.31</v>
      </c>
    </row>
    <row r="44" spans="1:5" ht="15">
      <c r="A44" s="20"/>
      <c r="B44" s="21"/>
      <c r="C44" s="11" t="s">
        <v>29</v>
      </c>
      <c r="D44" s="12" t="s">
        <v>60</v>
      </c>
      <c r="E44" s="16">
        <v>31945</v>
      </c>
    </row>
    <row r="45" spans="1:5" ht="14.25" customHeight="1">
      <c r="A45" s="20">
        <v>8</v>
      </c>
      <c r="B45" s="28" t="s">
        <v>28</v>
      </c>
      <c r="C45" s="11" t="s">
        <v>39</v>
      </c>
      <c r="D45" s="12" t="s">
        <v>118</v>
      </c>
      <c r="E45" s="13">
        <v>63422.63</v>
      </c>
    </row>
    <row r="46" spans="1:5" ht="15">
      <c r="A46" s="20"/>
      <c r="B46" s="28"/>
      <c r="C46" s="11" t="s">
        <v>93</v>
      </c>
      <c r="D46" s="12" t="s">
        <v>115</v>
      </c>
      <c r="E46" s="13">
        <v>5025</v>
      </c>
    </row>
    <row r="47" spans="1:5" ht="15">
      <c r="A47" s="20"/>
      <c r="B47" s="28"/>
      <c r="C47" s="11" t="s">
        <v>129</v>
      </c>
      <c r="D47" s="12" t="s">
        <v>130</v>
      </c>
      <c r="E47" s="13">
        <v>800</v>
      </c>
    </row>
    <row r="48" spans="1:5" ht="15">
      <c r="A48" s="20"/>
      <c r="B48" s="28"/>
      <c r="C48" s="11" t="s">
        <v>116</v>
      </c>
      <c r="D48" s="12" t="s">
        <v>117</v>
      </c>
      <c r="E48" s="13">
        <v>1301252.88</v>
      </c>
    </row>
    <row r="49" spans="1:5" ht="15">
      <c r="A49" s="20"/>
      <c r="B49" s="28"/>
      <c r="C49" s="11" t="s">
        <v>29</v>
      </c>
      <c r="D49" s="12" t="s">
        <v>72</v>
      </c>
      <c r="E49" s="13">
        <v>6500</v>
      </c>
    </row>
    <row r="50" spans="1:5" ht="15">
      <c r="A50" s="20"/>
      <c r="B50" s="28"/>
      <c r="C50" s="11" t="s">
        <v>22</v>
      </c>
      <c r="D50" s="12" t="s">
        <v>118</v>
      </c>
      <c r="E50" s="13">
        <v>18390</v>
      </c>
    </row>
    <row r="51" spans="1:5" ht="15">
      <c r="A51" s="37">
        <v>9</v>
      </c>
      <c r="B51" s="37" t="s">
        <v>31</v>
      </c>
      <c r="C51" s="11" t="s">
        <v>29</v>
      </c>
      <c r="D51" s="12" t="s">
        <v>35</v>
      </c>
      <c r="E51" s="13">
        <v>10065.98</v>
      </c>
    </row>
    <row r="52" spans="1:5" ht="15">
      <c r="A52" s="37"/>
      <c r="B52" s="37"/>
      <c r="C52" s="11" t="s">
        <v>22</v>
      </c>
      <c r="D52" s="12" t="s">
        <v>18</v>
      </c>
      <c r="E52" s="13">
        <v>78250</v>
      </c>
    </row>
    <row r="53" spans="1:5" ht="15">
      <c r="A53" s="37"/>
      <c r="B53" s="37"/>
      <c r="C53" s="11" t="s">
        <v>30</v>
      </c>
      <c r="D53" s="12" t="s">
        <v>18</v>
      </c>
      <c r="E53" s="13">
        <v>129162.16</v>
      </c>
    </row>
    <row r="54" spans="1:5" ht="15">
      <c r="A54" s="37"/>
      <c r="B54" s="37"/>
      <c r="C54" s="11" t="s">
        <v>168</v>
      </c>
      <c r="D54" s="12" t="s">
        <v>81</v>
      </c>
      <c r="E54" s="13">
        <v>5259</v>
      </c>
    </row>
    <row r="55" spans="1:5" ht="15">
      <c r="A55" s="37"/>
      <c r="B55" s="37"/>
      <c r="C55" s="11" t="s">
        <v>33</v>
      </c>
      <c r="D55" s="12" t="s">
        <v>10</v>
      </c>
      <c r="E55" s="13">
        <v>64497</v>
      </c>
    </row>
    <row r="56" spans="1:5" ht="15">
      <c r="A56" s="20">
        <v>10</v>
      </c>
      <c r="B56" s="36" t="s">
        <v>32</v>
      </c>
      <c r="C56" s="11" t="s">
        <v>29</v>
      </c>
      <c r="D56" s="12" t="s">
        <v>151</v>
      </c>
      <c r="E56" s="13">
        <v>2100</v>
      </c>
    </row>
    <row r="57" spans="1:5" ht="15">
      <c r="A57" s="20"/>
      <c r="B57" s="36"/>
      <c r="C57" s="11" t="s">
        <v>152</v>
      </c>
      <c r="D57" s="12" t="s">
        <v>151</v>
      </c>
      <c r="E57" s="13">
        <v>406590.44</v>
      </c>
    </row>
    <row r="58" spans="1:5" ht="15">
      <c r="A58" s="20"/>
      <c r="B58" s="36"/>
      <c r="C58" s="11" t="s">
        <v>22</v>
      </c>
      <c r="D58" s="12" t="s">
        <v>151</v>
      </c>
      <c r="E58" s="13">
        <v>22505.9</v>
      </c>
    </row>
    <row r="59" spans="1:5" ht="15">
      <c r="A59" s="20">
        <v>11</v>
      </c>
      <c r="B59" s="20" t="s">
        <v>36</v>
      </c>
      <c r="C59" s="11" t="s">
        <v>93</v>
      </c>
      <c r="D59" s="12" t="s">
        <v>142</v>
      </c>
      <c r="E59" s="13">
        <v>13050</v>
      </c>
    </row>
    <row r="60" spans="1:5" ht="15">
      <c r="A60" s="20"/>
      <c r="B60" s="20"/>
      <c r="C60" s="11" t="s">
        <v>116</v>
      </c>
      <c r="D60" s="12" t="s">
        <v>117</v>
      </c>
      <c r="E60" s="13">
        <v>13000</v>
      </c>
    </row>
    <row r="61" spans="1:5" ht="15">
      <c r="A61" s="20"/>
      <c r="B61" s="20"/>
      <c r="C61" s="11" t="s">
        <v>22</v>
      </c>
      <c r="D61" s="12" t="s">
        <v>118</v>
      </c>
      <c r="E61" s="13">
        <v>84878.82</v>
      </c>
    </row>
    <row r="62" spans="1:5" ht="15">
      <c r="A62" s="20"/>
      <c r="B62" s="20"/>
      <c r="C62" s="11" t="s">
        <v>143</v>
      </c>
      <c r="D62" s="12" t="s">
        <v>99</v>
      </c>
      <c r="E62" s="16">
        <v>188961.03</v>
      </c>
    </row>
    <row r="63" spans="1:5" ht="15">
      <c r="A63" s="20"/>
      <c r="B63" s="20"/>
      <c r="C63" s="11" t="s">
        <v>145</v>
      </c>
      <c r="D63" s="12" t="s">
        <v>144</v>
      </c>
      <c r="E63" s="16">
        <v>8398</v>
      </c>
    </row>
    <row r="64" spans="1:5" ht="15">
      <c r="A64" s="22">
        <v>12</v>
      </c>
      <c r="B64" s="25" t="s">
        <v>37</v>
      </c>
      <c r="C64" s="11" t="s">
        <v>30</v>
      </c>
      <c r="D64" s="12" t="s">
        <v>18</v>
      </c>
      <c r="E64" s="13">
        <f>33999+178643.27</f>
        <v>212642.27</v>
      </c>
    </row>
    <row r="65" spans="1:5" ht="15">
      <c r="A65" s="24"/>
      <c r="B65" s="27"/>
      <c r="C65" s="11" t="s">
        <v>111</v>
      </c>
      <c r="D65" s="12" t="s">
        <v>112</v>
      </c>
      <c r="E65" s="13">
        <f>5900</f>
        <v>5900</v>
      </c>
    </row>
    <row r="66" spans="1:5" ht="15">
      <c r="A66" s="20">
        <v>13</v>
      </c>
      <c r="B66" s="21" t="s">
        <v>38</v>
      </c>
      <c r="C66" s="11" t="s">
        <v>168</v>
      </c>
      <c r="D66" s="12" t="s">
        <v>118</v>
      </c>
      <c r="E66" s="13">
        <v>4500</v>
      </c>
    </row>
    <row r="67" spans="1:5" ht="15">
      <c r="A67" s="20"/>
      <c r="B67" s="21"/>
      <c r="C67" s="11" t="s">
        <v>93</v>
      </c>
      <c r="D67" s="12" t="s">
        <v>115</v>
      </c>
      <c r="E67" s="13">
        <v>89938.05</v>
      </c>
    </row>
    <row r="68" spans="1:5" ht="15">
      <c r="A68" s="20"/>
      <c r="B68" s="21"/>
      <c r="C68" s="11" t="s">
        <v>145</v>
      </c>
      <c r="D68" s="12" t="s">
        <v>118</v>
      </c>
      <c r="E68" s="13">
        <v>272900.8</v>
      </c>
    </row>
    <row r="69" spans="1:5" ht="15">
      <c r="A69" s="20"/>
      <c r="B69" s="21"/>
      <c r="C69" s="11" t="s">
        <v>116</v>
      </c>
      <c r="D69" s="12" t="s">
        <v>117</v>
      </c>
      <c r="E69" s="13">
        <v>1413.88</v>
      </c>
    </row>
    <row r="70" spans="1:5" ht="15">
      <c r="A70" s="20"/>
      <c r="B70" s="21"/>
      <c r="C70" s="11" t="s">
        <v>22</v>
      </c>
      <c r="D70" s="12" t="s">
        <v>118</v>
      </c>
      <c r="E70" s="13">
        <v>102006.3</v>
      </c>
    </row>
    <row r="71" spans="1:5" ht="15">
      <c r="A71" s="20"/>
      <c r="B71" s="21"/>
      <c r="C71" s="11" t="s">
        <v>29</v>
      </c>
      <c r="D71" s="12" t="s">
        <v>72</v>
      </c>
      <c r="E71" s="13">
        <v>31611</v>
      </c>
    </row>
    <row r="72" spans="1:5" ht="15">
      <c r="A72" s="20"/>
      <c r="B72" s="21"/>
      <c r="C72" s="11" t="s">
        <v>16</v>
      </c>
      <c r="D72" s="12" t="s">
        <v>118</v>
      </c>
      <c r="E72" s="13">
        <v>8496.45</v>
      </c>
    </row>
    <row r="73" spans="1:5" ht="15">
      <c r="A73" s="20">
        <v>14</v>
      </c>
      <c r="B73" s="21" t="s">
        <v>40</v>
      </c>
      <c r="C73" s="11" t="s">
        <v>146</v>
      </c>
      <c r="D73" s="12" t="s">
        <v>78</v>
      </c>
      <c r="E73" s="13">
        <v>252108.58</v>
      </c>
    </row>
    <row r="74" spans="1:5" ht="15">
      <c r="A74" s="20"/>
      <c r="B74" s="21"/>
      <c r="C74" s="11" t="s">
        <v>156</v>
      </c>
      <c r="D74" s="12" t="s">
        <v>147</v>
      </c>
      <c r="E74" s="13">
        <v>13740</v>
      </c>
    </row>
    <row r="75" spans="1:5" ht="15">
      <c r="A75" s="20"/>
      <c r="B75" s="21"/>
      <c r="C75" s="11" t="s">
        <v>89</v>
      </c>
      <c r="D75" s="12" t="s">
        <v>77</v>
      </c>
      <c r="E75" s="13">
        <v>57562.4</v>
      </c>
    </row>
    <row r="76" spans="1:5" ht="15">
      <c r="A76" s="20"/>
      <c r="B76" s="21"/>
      <c r="C76" s="11" t="s">
        <v>29</v>
      </c>
      <c r="D76" s="12" t="s">
        <v>181</v>
      </c>
      <c r="E76" s="13">
        <v>4200</v>
      </c>
    </row>
    <row r="77" spans="1:5" ht="15">
      <c r="A77" s="20"/>
      <c r="B77" s="21"/>
      <c r="C77" s="11" t="s">
        <v>29</v>
      </c>
      <c r="D77" s="12" t="s">
        <v>148</v>
      </c>
      <c r="E77" s="13">
        <v>88538.23</v>
      </c>
    </row>
    <row r="78" spans="1:5" ht="15">
      <c r="A78" s="20"/>
      <c r="B78" s="21"/>
      <c r="C78" s="11" t="s">
        <v>33</v>
      </c>
      <c r="D78" s="12" t="s">
        <v>77</v>
      </c>
      <c r="E78" s="13">
        <v>7820.5</v>
      </c>
    </row>
    <row r="79" spans="1:5" ht="15">
      <c r="A79" s="20"/>
      <c r="B79" s="21"/>
      <c r="C79" s="11" t="s">
        <v>116</v>
      </c>
      <c r="D79" s="12" t="s">
        <v>181</v>
      </c>
      <c r="E79" s="13">
        <v>8060.24</v>
      </c>
    </row>
    <row r="80" spans="1:5" ht="15">
      <c r="A80" s="20">
        <v>15</v>
      </c>
      <c r="B80" s="21" t="s">
        <v>42</v>
      </c>
      <c r="C80" s="11" t="s">
        <v>15</v>
      </c>
      <c r="D80" s="12" t="s">
        <v>107</v>
      </c>
      <c r="E80" s="16">
        <f>44201.96+18048.05+31314.97</f>
        <v>93564.98</v>
      </c>
    </row>
    <row r="81" spans="1:5" ht="15">
      <c r="A81" s="20"/>
      <c r="B81" s="21"/>
      <c r="C81" s="11" t="s">
        <v>33</v>
      </c>
      <c r="D81" s="12" t="s">
        <v>108</v>
      </c>
      <c r="E81" s="16">
        <f>1600+11756.93</f>
        <v>13356.93</v>
      </c>
    </row>
    <row r="82" spans="1:5" ht="15">
      <c r="A82" s="20"/>
      <c r="B82" s="21"/>
      <c r="C82" s="11" t="s">
        <v>41</v>
      </c>
      <c r="D82" s="12" t="s">
        <v>60</v>
      </c>
      <c r="E82" s="16">
        <v>9166.67</v>
      </c>
    </row>
    <row r="83" spans="1:5" ht="30">
      <c r="A83" s="20"/>
      <c r="B83" s="21"/>
      <c r="C83" s="11" t="s">
        <v>149</v>
      </c>
      <c r="D83" s="12" t="s">
        <v>150</v>
      </c>
      <c r="E83" s="16">
        <v>7960</v>
      </c>
    </row>
    <row r="84" spans="1:5" ht="15">
      <c r="A84" s="22">
        <v>16</v>
      </c>
      <c r="B84" s="22" t="s">
        <v>43</v>
      </c>
      <c r="C84" s="11" t="s">
        <v>88</v>
      </c>
      <c r="D84" s="12" t="s">
        <v>60</v>
      </c>
      <c r="E84" s="16">
        <v>100813.91</v>
      </c>
    </row>
    <row r="85" spans="1:5" ht="15">
      <c r="A85" s="23"/>
      <c r="B85" s="23"/>
      <c r="C85" s="11" t="s">
        <v>30</v>
      </c>
      <c r="D85" s="12" t="s">
        <v>118</v>
      </c>
      <c r="E85" s="16">
        <v>50926.2</v>
      </c>
    </row>
    <row r="86" spans="1:5" ht="15">
      <c r="A86" s="23"/>
      <c r="B86" s="23"/>
      <c r="C86" s="11" t="s">
        <v>162</v>
      </c>
      <c r="D86" s="12" t="s">
        <v>72</v>
      </c>
      <c r="E86" s="16">
        <v>2250</v>
      </c>
    </row>
    <row r="87" spans="1:5" ht="15">
      <c r="A87" s="23"/>
      <c r="B87" s="23"/>
      <c r="C87" s="11" t="s">
        <v>132</v>
      </c>
      <c r="D87" s="12" t="s">
        <v>115</v>
      </c>
      <c r="E87" s="16">
        <v>9685</v>
      </c>
    </row>
    <row r="88" spans="1:5" ht="15">
      <c r="A88" s="23"/>
      <c r="B88" s="23"/>
      <c r="C88" s="11" t="s">
        <v>163</v>
      </c>
      <c r="D88" s="12" t="s">
        <v>117</v>
      </c>
      <c r="E88" s="16">
        <v>20440</v>
      </c>
    </row>
    <row r="89" spans="1:5" ht="15">
      <c r="A89" s="24"/>
      <c r="B89" s="24"/>
      <c r="C89" s="11" t="s">
        <v>164</v>
      </c>
      <c r="D89" s="12" t="s">
        <v>60</v>
      </c>
      <c r="E89" s="16">
        <v>7450</v>
      </c>
    </row>
    <row r="90" spans="1:5" ht="15">
      <c r="A90" s="20">
        <v>17</v>
      </c>
      <c r="B90" s="21" t="s">
        <v>44</v>
      </c>
      <c r="C90" s="11" t="s">
        <v>116</v>
      </c>
      <c r="D90" s="12" t="s">
        <v>117</v>
      </c>
      <c r="E90" s="13">
        <f>18773+12028</f>
        <v>30801</v>
      </c>
    </row>
    <row r="91" spans="1:5" ht="15">
      <c r="A91" s="20"/>
      <c r="B91" s="21"/>
      <c r="C91" s="11" t="s">
        <v>133</v>
      </c>
      <c r="D91" s="11" t="s">
        <v>60</v>
      </c>
      <c r="E91" s="13">
        <f>33716+73371.43+896</f>
        <v>107983.43</v>
      </c>
    </row>
    <row r="92" spans="1:5" ht="15">
      <c r="A92" s="20"/>
      <c r="B92" s="21"/>
      <c r="C92" s="11" t="s">
        <v>21</v>
      </c>
      <c r="D92" s="12" t="s">
        <v>118</v>
      </c>
      <c r="E92" s="13">
        <f>8165.38</f>
        <v>8165.38</v>
      </c>
    </row>
    <row r="93" spans="1:5" ht="15">
      <c r="A93" s="20"/>
      <c r="B93" s="21"/>
      <c r="C93" s="11" t="s">
        <v>29</v>
      </c>
      <c r="D93" s="12" t="s">
        <v>72</v>
      </c>
      <c r="E93" s="13">
        <f>21125+45090+48430+319</f>
        <v>114964</v>
      </c>
    </row>
    <row r="94" spans="1:5" ht="15">
      <c r="A94" s="20"/>
      <c r="B94" s="21"/>
      <c r="C94" s="11" t="s">
        <v>22</v>
      </c>
      <c r="D94" s="12" t="s">
        <v>118</v>
      </c>
      <c r="E94" s="13">
        <f>11280+141694.7</f>
        <v>152974.7</v>
      </c>
    </row>
    <row r="95" spans="1:5" ht="15">
      <c r="A95" s="20">
        <v>18</v>
      </c>
      <c r="B95" s="20" t="s">
        <v>46</v>
      </c>
      <c r="C95" s="11" t="s">
        <v>65</v>
      </c>
      <c r="D95" s="12" t="s">
        <v>64</v>
      </c>
      <c r="E95" s="16">
        <v>37834.67</v>
      </c>
    </row>
    <row r="96" spans="1:5" ht="15">
      <c r="A96" s="20"/>
      <c r="B96" s="20"/>
      <c r="C96" s="11" t="s">
        <v>93</v>
      </c>
      <c r="D96" s="12" t="s">
        <v>115</v>
      </c>
      <c r="E96" s="16">
        <v>1340</v>
      </c>
    </row>
    <row r="97" spans="1:5" ht="15">
      <c r="A97" s="20"/>
      <c r="B97" s="20"/>
      <c r="C97" s="11" t="s">
        <v>116</v>
      </c>
      <c r="D97" s="12" t="s">
        <v>117</v>
      </c>
      <c r="E97" s="16">
        <v>5000</v>
      </c>
    </row>
    <row r="98" spans="1:5" ht="15">
      <c r="A98" s="20"/>
      <c r="B98" s="20"/>
      <c r="C98" s="11" t="s">
        <v>22</v>
      </c>
      <c r="D98" s="12" t="s">
        <v>118</v>
      </c>
      <c r="E98" s="16">
        <v>52110.01</v>
      </c>
    </row>
    <row r="99" spans="1:5" ht="15">
      <c r="A99" s="20"/>
      <c r="B99" s="20"/>
      <c r="C99" s="11" t="s">
        <v>119</v>
      </c>
      <c r="D99" s="12" t="s">
        <v>118</v>
      </c>
      <c r="E99" s="16">
        <v>125784.86</v>
      </c>
    </row>
    <row r="100" spans="1:5" ht="15">
      <c r="A100" s="20"/>
      <c r="B100" s="20"/>
      <c r="C100" s="11" t="s">
        <v>120</v>
      </c>
      <c r="D100" s="12" t="s">
        <v>118</v>
      </c>
      <c r="E100" s="16">
        <v>64549.97</v>
      </c>
    </row>
    <row r="101" spans="1:5" ht="15">
      <c r="A101" s="20">
        <v>19</v>
      </c>
      <c r="B101" s="20" t="s">
        <v>47</v>
      </c>
      <c r="C101" s="11" t="s">
        <v>13</v>
      </c>
      <c r="D101" s="12" t="s">
        <v>180</v>
      </c>
      <c r="E101" s="16">
        <v>1200</v>
      </c>
    </row>
    <row r="102" spans="1:5" ht="15">
      <c r="A102" s="20"/>
      <c r="B102" s="20"/>
      <c r="C102" s="11" t="s">
        <v>21</v>
      </c>
      <c r="D102" s="12" t="s">
        <v>10</v>
      </c>
      <c r="E102" s="16">
        <v>2800</v>
      </c>
    </row>
    <row r="103" spans="1:5" ht="15">
      <c r="A103" s="20"/>
      <c r="B103" s="20"/>
      <c r="C103" s="11" t="s">
        <v>29</v>
      </c>
      <c r="D103" s="12" t="s">
        <v>35</v>
      </c>
      <c r="E103" s="16">
        <v>86838.3</v>
      </c>
    </row>
    <row r="104" spans="1:5" ht="15">
      <c r="A104" s="20"/>
      <c r="B104" s="20"/>
      <c r="C104" s="11" t="s">
        <v>171</v>
      </c>
      <c r="D104" s="12" t="s">
        <v>84</v>
      </c>
      <c r="E104" s="16">
        <v>6587.72</v>
      </c>
    </row>
    <row r="105" spans="1:5" ht="15">
      <c r="A105" s="20"/>
      <c r="B105" s="20"/>
      <c r="C105" s="11" t="s">
        <v>172</v>
      </c>
      <c r="D105" s="12" t="s">
        <v>173</v>
      </c>
      <c r="E105" s="16">
        <v>61120</v>
      </c>
    </row>
    <row r="106" spans="1:5" ht="15">
      <c r="A106" s="20"/>
      <c r="B106" s="20"/>
      <c r="C106" s="11" t="s">
        <v>174</v>
      </c>
      <c r="D106" s="12" t="s">
        <v>175</v>
      </c>
      <c r="E106" s="16">
        <v>11158.88</v>
      </c>
    </row>
    <row r="107" spans="1:5" ht="15">
      <c r="A107" s="20">
        <v>20</v>
      </c>
      <c r="B107" s="28" t="s">
        <v>48</v>
      </c>
      <c r="C107" s="11" t="s">
        <v>15</v>
      </c>
      <c r="D107" s="12" t="s">
        <v>62</v>
      </c>
      <c r="E107" s="16">
        <f>167521.16+9500</f>
        <v>177021.16</v>
      </c>
    </row>
    <row r="108" spans="1:5" ht="15">
      <c r="A108" s="20"/>
      <c r="B108" s="28"/>
      <c r="C108" s="11" t="s">
        <v>166</v>
      </c>
      <c r="D108" s="12" t="s">
        <v>10</v>
      </c>
      <c r="E108" s="16">
        <v>671</v>
      </c>
    </row>
    <row r="109" spans="1:5" ht="15">
      <c r="A109" s="20"/>
      <c r="B109" s="28"/>
      <c r="C109" s="11" t="s">
        <v>167</v>
      </c>
      <c r="D109" s="12" t="s">
        <v>10</v>
      </c>
      <c r="E109" s="16">
        <v>14860.61</v>
      </c>
    </row>
    <row r="110" spans="1:5" ht="15">
      <c r="A110" s="20"/>
      <c r="B110" s="28"/>
      <c r="C110" s="11" t="s">
        <v>33</v>
      </c>
      <c r="D110" s="12" t="s">
        <v>10</v>
      </c>
      <c r="E110" s="16">
        <v>75650.9</v>
      </c>
    </row>
    <row r="111" spans="1:5" ht="15">
      <c r="A111" s="20"/>
      <c r="B111" s="28"/>
      <c r="C111" s="11" t="s">
        <v>92</v>
      </c>
      <c r="D111" s="12" t="s">
        <v>165</v>
      </c>
      <c r="E111" s="16">
        <v>18875.68</v>
      </c>
    </row>
    <row r="112" spans="1:5" ht="15">
      <c r="A112" s="20"/>
      <c r="B112" s="28"/>
      <c r="C112" s="11" t="s">
        <v>104</v>
      </c>
      <c r="D112" s="12" t="s">
        <v>35</v>
      </c>
      <c r="E112" s="16">
        <v>17520</v>
      </c>
    </row>
    <row r="113" spans="1:5" ht="15">
      <c r="A113" s="20">
        <v>21</v>
      </c>
      <c r="B113" s="21" t="s">
        <v>50</v>
      </c>
      <c r="C113" s="11" t="s">
        <v>16</v>
      </c>
      <c r="D113" s="12" t="s">
        <v>63</v>
      </c>
      <c r="E113" s="16">
        <v>53998.8</v>
      </c>
    </row>
    <row r="114" spans="1:5" ht="15">
      <c r="A114" s="20"/>
      <c r="B114" s="21"/>
      <c r="C114" s="11" t="s">
        <v>33</v>
      </c>
      <c r="D114" s="12" t="s">
        <v>10</v>
      </c>
      <c r="E114" s="16">
        <v>44132</v>
      </c>
    </row>
    <row r="115" spans="1:5" ht="15">
      <c r="A115" s="20"/>
      <c r="B115" s="21"/>
      <c r="C115" s="11" t="s">
        <v>67</v>
      </c>
      <c r="D115" s="12" t="s">
        <v>45</v>
      </c>
      <c r="E115" s="16">
        <v>91702</v>
      </c>
    </row>
    <row r="116" spans="1:5" ht="15">
      <c r="A116" s="20"/>
      <c r="B116" s="21"/>
      <c r="C116" s="11" t="s">
        <v>14</v>
      </c>
      <c r="D116" s="12" t="s">
        <v>153</v>
      </c>
      <c r="E116" s="16">
        <v>22000</v>
      </c>
    </row>
    <row r="117" spans="1:5" ht="15">
      <c r="A117" s="20"/>
      <c r="B117" s="21"/>
      <c r="C117" s="11" t="s">
        <v>68</v>
      </c>
      <c r="D117" s="12" t="s">
        <v>69</v>
      </c>
      <c r="E117" s="16">
        <v>10327</v>
      </c>
    </row>
    <row r="118" spans="1:5" ht="15">
      <c r="A118" s="20"/>
      <c r="B118" s="21"/>
      <c r="C118" s="11" t="s">
        <v>61</v>
      </c>
      <c r="D118" s="12" t="s">
        <v>87</v>
      </c>
      <c r="E118" s="16">
        <v>2500</v>
      </c>
    </row>
    <row r="119" spans="1:5" ht="15">
      <c r="A119" s="20"/>
      <c r="B119" s="21"/>
      <c r="C119" s="11" t="s">
        <v>39</v>
      </c>
      <c r="D119" s="12" t="s">
        <v>18</v>
      </c>
      <c r="E119" s="16">
        <v>61074.21</v>
      </c>
    </row>
    <row r="120" spans="1:5" ht="15">
      <c r="A120" s="20">
        <v>22</v>
      </c>
      <c r="B120" s="20" t="s">
        <v>51</v>
      </c>
      <c r="C120" s="11" t="s">
        <v>15</v>
      </c>
      <c r="D120" s="12" t="s">
        <v>60</v>
      </c>
      <c r="E120" s="16">
        <v>17605</v>
      </c>
    </row>
    <row r="121" spans="1:5" ht="15">
      <c r="A121" s="20"/>
      <c r="B121" s="20"/>
      <c r="C121" s="11" t="s">
        <v>109</v>
      </c>
      <c r="D121" s="12" t="s">
        <v>60</v>
      </c>
      <c r="E121" s="16">
        <v>4047.35</v>
      </c>
    </row>
    <row r="122" spans="1:5" ht="15">
      <c r="A122" s="20"/>
      <c r="B122" s="20"/>
      <c r="C122" s="11" t="s">
        <v>21</v>
      </c>
      <c r="D122" s="12" t="s">
        <v>60</v>
      </c>
      <c r="E122" s="16">
        <v>9020.04</v>
      </c>
    </row>
    <row r="123" spans="1:5" ht="15">
      <c r="A123" s="20"/>
      <c r="B123" s="20"/>
      <c r="C123" s="11" t="s">
        <v>132</v>
      </c>
      <c r="D123" s="12" t="s">
        <v>60</v>
      </c>
      <c r="E123" s="16">
        <v>1698</v>
      </c>
    </row>
    <row r="124" spans="1:5" ht="15">
      <c r="A124" s="22">
        <v>23</v>
      </c>
      <c r="B124" s="22" t="s">
        <v>52</v>
      </c>
      <c r="C124" s="11" t="s">
        <v>132</v>
      </c>
      <c r="D124" s="12" t="s">
        <v>161</v>
      </c>
      <c r="E124" s="16">
        <v>400</v>
      </c>
    </row>
    <row r="125" spans="1:5" ht="15">
      <c r="A125" s="24"/>
      <c r="B125" s="24"/>
      <c r="C125" s="11" t="s">
        <v>25</v>
      </c>
      <c r="D125" s="12" t="s">
        <v>110</v>
      </c>
      <c r="E125" s="16">
        <v>144213</v>
      </c>
    </row>
    <row r="126" spans="1:6" ht="15">
      <c r="A126" s="8">
        <v>24</v>
      </c>
      <c r="B126" s="9" t="s">
        <v>134</v>
      </c>
      <c r="C126" s="11" t="s">
        <v>22</v>
      </c>
      <c r="D126" s="12" t="s">
        <v>96</v>
      </c>
      <c r="E126" s="16">
        <v>45000</v>
      </c>
      <c r="F126" s="1" t="s">
        <v>141</v>
      </c>
    </row>
    <row r="127" spans="1:5" ht="15">
      <c r="A127" s="22">
        <v>25</v>
      </c>
      <c r="B127" s="25" t="s">
        <v>53</v>
      </c>
      <c r="C127" s="11" t="s">
        <v>135</v>
      </c>
      <c r="D127" s="12" t="s">
        <v>45</v>
      </c>
      <c r="E127" s="16">
        <v>37369</v>
      </c>
    </row>
    <row r="128" spans="1:5" ht="15">
      <c r="A128" s="23"/>
      <c r="B128" s="26"/>
      <c r="C128" s="11" t="s">
        <v>54</v>
      </c>
      <c r="D128" s="12" t="s">
        <v>10</v>
      </c>
      <c r="E128" s="16">
        <v>4628.18</v>
      </c>
    </row>
    <row r="129" spans="1:5" ht="15">
      <c r="A129" s="23"/>
      <c r="B129" s="26"/>
      <c r="C129" s="11" t="s">
        <v>136</v>
      </c>
      <c r="D129" s="12" t="s">
        <v>10</v>
      </c>
      <c r="E129" s="16">
        <v>50000</v>
      </c>
    </row>
    <row r="130" spans="1:5" ht="15">
      <c r="A130" s="23"/>
      <c r="B130" s="26"/>
      <c r="C130" s="11" t="s">
        <v>137</v>
      </c>
      <c r="D130" s="12" t="s">
        <v>138</v>
      </c>
      <c r="E130" s="16">
        <v>3284</v>
      </c>
    </row>
    <row r="131" spans="1:5" ht="15">
      <c r="A131" s="24"/>
      <c r="B131" s="27"/>
      <c r="C131" s="11" t="s">
        <v>139</v>
      </c>
      <c r="D131" s="12" t="s">
        <v>140</v>
      </c>
      <c r="E131" s="16">
        <v>16400</v>
      </c>
    </row>
    <row r="132" spans="1:5" ht="15">
      <c r="A132" s="20">
        <v>26</v>
      </c>
      <c r="B132" s="21" t="s">
        <v>55</v>
      </c>
      <c r="C132" s="11" t="s">
        <v>15</v>
      </c>
      <c r="D132" s="12" t="s">
        <v>102</v>
      </c>
      <c r="E132" s="16">
        <v>11600.12</v>
      </c>
    </row>
    <row r="133" spans="1:5" ht="15">
      <c r="A133" s="20"/>
      <c r="B133" s="21"/>
      <c r="C133" s="11" t="s">
        <v>79</v>
      </c>
      <c r="D133" s="12" t="s">
        <v>100</v>
      </c>
      <c r="E133" s="16">
        <v>6001.2</v>
      </c>
    </row>
    <row r="134" spans="1:5" ht="15">
      <c r="A134" s="20"/>
      <c r="B134" s="21"/>
      <c r="C134" s="11" t="s">
        <v>83</v>
      </c>
      <c r="D134" s="12" t="s">
        <v>103</v>
      </c>
      <c r="E134" s="16">
        <v>6083.2</v>
      </c>
    </row>
    <row r="135" spans="1:5" ht="15">
      <c r="A135" s="20"/>
      <c r="B135" s="21"/>
      <c r="C135" s="11" t="s">
        <v>101</v>
      </c>
      <c r="D135" s="12" t="s">
        <v>103</v>
      </c>
      <c r="E135" s="16">
        <v>1725.48</v>
      </c>
    </row>
    <row r="136" spans="1:5" ht="15">
      <c r="A136" s="20"/>
      <c r="B136" s="21"/>
      <c r="C136" s="11" t="s">
        <v>33</v>
      </c>
      <c r="D136" s="12" t="s">
        <v>10</v>
      </c>
      <c r="E136" s="16">
        <v>3752</v>
      </c>
    </row>
    <row r="137" spans="1:5" ht="15">
      <c r="A137" s="20"/>
      <c r="B137" s="21"/>
      <c r="C137" s="11" t="s">
        <v>21</v>
      </c>
      <c r="D137" s="12" t="s">
        <v>103</v>
      </c>
      <c r="E137" s="16">
        <v>62400</v>
      </c>
    </row>
    <row r="138" spans="1:5" ht="15">
      <c r="A138" s="20"/>
      <c r="B138" s="21"/>
      <c r="C138" s="17" t="s">
        <v>33</v>
      </c>
      <c r="D138" s="11" t="s">
        <v>169</v>
      </c>
      <c r="E138" s="16">
        <v>87128</v>
      </c>
    </row>
    <row r="139" spans="1:5" ht="15">
      <c r="A139" s="20"/>
      <c r="B139" s="21"/>
      <c r="C139" s="11" t="s">
        <v>16</v>
      </c>
      <c r="D139" s="11" t="s">
        <v>169</v>
      </c>
      <c r="E139" s="16">
        <v>23808</v>
      </c>
    </row>
    <row r="140" spans="1:5" ht="15">
      <c r="A140" s="22">
        <v>27</v>
      </c>
      <c r="B140" s="29" t="s">
        <v>66</v>
      </c>
      <c r="C140" s="11" t="s">
        <v>80</v>
      </c>
      <c r="D140" s="12" t="s">
        <v>58</v>
      </c>
      <c r="E140" s="16">
        <v>121909.5</v>
      </c>
    </row>
    <row r="141" spans="1:5" ht="15">
      <c r="A141" s="23"/>
      <c r="B141" s="30"/>
      <c r="C141" s="11" t="s">
        <v>182</v>
      </c>
      <c r="D141" s="12" t="s">
        <v>181</v>
      </c>
      <c r="E141" s="16">
        <v>5000</v>
      </c>
    </row>
    <row r="142" spans="1:5" ht="15">
      <c r="A142" s="23"/>
      <c r="B142" s="30"/>
      <c r="C142" s="11" t="s">
        <v>41</v>
      </c>
      <c r="D142" s="12" t="s">
        <v>60</v>
      </c>
      <c r="E142" s="16">
        <v>1439950.2</v>
      </c>
    </row>
    <row r="143" spans="1:5" ht="15">
      <c r="A143" s="23"/>
      <c r="B143" s="30"/>
      <c r="C143" s="11" t="s">
        <v>136</v>
      </c>
      <c r="D143" s="12" t="s">
        <v>10</v>
      </c>
      <c r="E143" s="16">
        <v>19890</v>
      </c>
    </row>
    <row r="144" spans="1:5" ht="15">
      <c r="A144" s="23"/>
      <c r="B144" s="30"/>
      <c r="C144" s="11" t="s">
        <v>92</v>
      </c>
      <c r="D144" s="12" t="s">
        <v>90</v>
      </c>
      <c r="E144" s="16">
        <v>14959.81</v>
      </c>
    </row>
    <row r="145" spans="1:5" ht="15">
      <c r="A145" s="24"/>
      <c r="B145" s="31"/>
      <c r="C145" s="11" t="s">
        <v>15</v>
      </c>
      <c r="D145" s="12" t="s">
        <v>60</v>
      </c>
      <c r="E145" s="16">
        <v>8988.7</v>
      </c>
    </row>
    <row r="146" spans="1:5" ht="15">
      <c r="A146" s="22">
        <v>28</v>
      </c>
      <c r="B146" s="29" t="s">
        <v>56</v>
      </c>
      <c r="C146" s="11" t="s">
        <v>176</v>
      </c>
      <c r="D146" s="12" t="s">
        <v>177</v>
      </c>
      <c r="E146" s="16">
        <v>37469.5</v>
      </c>
    </row>
    <row r="147" spans="1:5" ht="15">
      <c r="A147" s="23"/>
      <c r="B147" s="30"/>
      <c r="C147" s="11" t="s">
        <v>178</v>
      </c>
      <c r="D147" s="12" t="s">
        <v>177</v>
      </c>
      <c r="E147" s="16">
        <v>27860</v>
      </c>
    </row>
    <row r="148" spans="1:5" ht="15">
      <c r="A148" s="23"/>
      <c r="B148" s="30"/>
      <c r="C148" s="11" t="s">
        <v>34</v>
      </c>
      <c r="D148" s="12" t="s">
        <v>177</v>
      </c>
      <c r="E148" s="16">
        <v>55809</v>
      </c>
    </row>
    <row r="149" spans="1:5" ht="15">
      <c r="A149" s="23"/>
      <c r="B149" s="30"/>
      <c r="C149" s="11" t="s">
        <v>93</v>
      </c>
      <c r="D149" s="12" t="s">
        <v>10</v>
      </c>
      <c r="E149" s="16">
        <v>5388</v>
      </c>
    </row>
    <row r="150" spans="1:5" ht="15">
      <c r="A150" s="23"/>
      <c r="B150" s="30"/>
      <c r="C150" s="11" t="s">
        <v>21</v>
      </c>
      <c r="D150" s="12" t="s">
        <v>177</v>
      </c>
      <c r="E150" s="16">
        <v>22803.85</v>
      </c>
    </row>
    <row r="151" spans="1:5" ht="15">
      <c r="A151" s="23"/>
      <c r="B151" s="30"/>
      <c r="C151" s="11" t="s">
        <v>14</v>
      </c>
      <c r="D151" s="12" t="s">
        <v>177</v>
      </c>
      <c r="E151" s="16">
        <f>8419+24793.74</f>
        <v>33212.740000000005</v>
      </c>
    </row>
    <row r="152" spans="1:5" ht="15">
      <c r="A152" s="24"/>
      <c r="B152" s="31"/>
      <c r="C152" s="11" t="s">
        <v>39</v>
      </c>
      <c r="D152" s="12" t="s">
        <v>177</v>
      </c>
      <c r="E152" s="16">
        <v>35304.91</v>
      </c>
    </row>
    <row r="153" spans="1:5" ht="15">
      <c r="A153" s="22">
        <v>29</v>
      </c>
      <c r="B153" s="32" t="s">
        <v>122</v>
      </c>
      <c r="C153" s="11" t="s">
        <v>15</v>
      </c>
      <c r="D153" s="12" t="s">
        <v>123</v>
      </c>
      <c r="E153" s="13">
        <v>12135</v>
      </c>
    </row>
    <row r="154" spans="1:5" ht="15">
      <c r="A154" s="23"/>
      <c r="B154" s="33"/>
      <c r="C154" s="11" t="s">
        <v>93</v>
      </c>
      <c r="D154" s="12" t="s">
        <v>124</v>
      </c>
      <c r="E154" s="13">
        <v>5967.6</v>
      </c>
    </row>
    <row r="155" spans="1:5" ht="15">
      <c r="A155" s="23"/>
      <c r="B155" s="33"/>
      <c r="C155" s="11" t="s">
        <v>126</v>
      </c>
      <c r="D155" s="12" t="s">
        <v>125</v>
      </c>
      <c r="E155" s="13">
        <v>92141.24</v>
      </c>
    </row>
    <row r="156" spans="1:5" ht="15">
      <c r="A156" s="24"/>
      <c r="B156" s="33"/>
      <c r="C156" s="11" t="s">
        <v>22</v>
      </c>
      <c r="D156" s="12" t="s">
        <v>118</v>
      </c>
      <c r="E156" s="13">
        <v>17620.82</v>
      </c>
    </row>
    <row r="157" spans="1:5" ht="15">
      <c r="A157" s="10">
        <v>30</v>
      </c>
      <c r="B157" s="18" t="s">
        <v>82</v>
      </c>
      <c r="C157" s="11" t="s">
        <v>41</v>
      </c>
      <c r="D157" s="12" t="s">
        <v>60</v>
      </c>
      <c r="E157" s="13">
        <v>571201.6</v>
      </c>
    </row>
    <row r="158" spans="1:5" ht="15">
      <c r="A158" s="22">
        <v>31</v>
      </c>
      <c r="B158" s="34" t="s">
        <v>179</v>
      </c>
      <c r="C158" s="11" t="s">
        <v>92</v>
      </c>
      <c r="D158" s="11" t="s">
        <v>59</v>
      </c>
      <c r="E158" s="13">
        <v>320</v>
      </c>
    </row>
    <row r="159" spans="1:5" ht="15">
      <c r="A159" s="24"/>
      <c r="B159" s="35"/>
      <c r="C159" s="11" t="s">
        <v>21</v>
      </c>
      <c r="D159" s="11" t="s">
        <v>59</v>
      </c>
      <c r="E159" s="13">
        <v>6610</v>
      </c>
    </row>
    <row r="160" spans="1:5" ht="15">
      <c r="A160" s="10">
        <v>32</v>
      </c>
      <c r="B160" s="18" t="s">
        <v>170</v>
      </c>
      <c r="C160" s="19" t="s">
        <v>167</v>
      </c>
      <c r="D160" s="11" t="s">
        <v>59</v>
      </c>
      <c r="E160" s="16">
        <v>3000</v>
      </c>
    </row>
    <row r="161" spans="1:5" ht="15">
      <c r="A161" s="20">
        <v>33</v>
      </c>
      <c r="B161" s="21" t="s">
        <v>57</v>
      </c>
      <c r="C161" s="11" t="s">
        <v>15</v>
      </c>
      <c r="D161" s="12" t="s">
        <v>95</v>
      </c>
      <c r="E161" s="16">
        <v>93242</v>
      </c>
    </row>
    <row r="162" spans="1:5" ht="15">
      <c r="A162" s="20"/>
      <c r="B162" s="21"/>
      <c r="C162" s="11" t="s">
        <v>33</v>
      </c>
      <c r="D162" s="12" t="s">
        <v>58</v>
      </c>
      <c r="E162" s="16">
        <v>45760</v>
      </c>
    </row>
    <row r="163" spans="1:5" ht="15">
      <c r="A163" s="20"/>
      <c r="B163" s="21"/>
      <c r="C163" s="11" t="s">
        <v>182</v>
      </c>
      <c r="D163" s="12" t="s">
        <v>181</v>
      </c>
      <c r="E163" s="16">
        <v>3632</v>
      </c>
    </row>
    <row r="164" spans="1:5" ht="15">
      <c r="A164" s="20"/>
      <c r="B164" s="21"/>
      <c r="C164" s="11" t="s">
        <v>92</v>
      </c>
      <c r="D164" s="12" t="s">
        <v>128</v>
      </c>
      <c r="E164" s="16">
        <v>1454</v>
      </c>
    </row>
    <row r="165" spans="1:5" ht="15">
      <c r="A165" s="20"/>
      <c r="B165" s="21"/>
      <c r="C165" s="11" t="s">
        <v>22</v>
      </c>
      <c r="D165" s="12" t="s">
        <v>96</v>
      </c>
      <c r="E165" s="16">
        <v>14285</v>
      </c>
    </row>
    <row r="166" spans="1:5" ht="15">
      <c r="A166" s="20"/>
      <c r="B166" s="21"/>
      <c r="C166" s="11" t="s">
        <v>29</v>
      </c>
      <c r="D166" s="12" t="s">
        <v>97</v>
      </c>
      <c r="E166" s="16">
        <v>98015</v>
      </c>
    </row>
    <row r="167" spans="1:5" ht="15">
      <c r="A167" s="20"/>
      <c r="B167" s="21"/>
      <c r="C167" s="11" t="s">
        <v>74</v>
      </c>
      <c r="D167" s="12" t="s">
        <v>98</v>
      </c>
      <c r="E167" s="16">
        <v>3750</v>
      </c>
    </row>
    <row r="168" ht="15">
      <c r="E168" s="7">
        <f>SUM(E10:E167)</f>
        <v>10904330.98</v>
      </c>
    </row>
  </sheetData>
  <sheetProtection/>
  <mergeCells count="70">
    <mergeCell ref="A1:E1"/>
    <mergeCell ref="A2:E2"/>
    <mergeCell ref="A3:E3"/>
    <mergeCell ref="A4:E4"/>
    <mergeCell ref="C7:C8"/>
    <mergeCell ref="A5:E5"/>
    <mergeCell ref="E7:E8"/>
    <mergeCell ref="B7:B8"/>
    <mergeCell ref="A7:A8"/>
    <mergeCell ref="D7:D8"/>
    <mergeCell ref="B10:B13"/>
    <mergeCell ref="A51:A55"/>
    <mergeCell ref="A30:A35"/>
    <mergeCell ref="B36:B38"/>
    <mergeCell ref="B45:B50"/>
    <mergeCell ref="B39:B44"/>
    <mergeCell ref="A21:A23"/>
    <mergeCell ref="A10:A13"/>
    <mergeCell ref="B21:B23"/>
    <mergeCell ref="A14:A20"/>
    <mergeCell ref="B14:B20"/>
    <mergeCell ref="B51:B55"/>
    <mergeCell ref="A36:A38"/>
    <mergeCell ref="A45:A50"/>
    <mergeCell ref="A39:A44"/>
    <mergeCell ref="B30:B35"/>
    <mergeCell ref="B56:B58"/>
    <mergeCell ref="A56:A58"/>
    <mergeCell ref="A24:A29"/>
    <mergeCell ref="B24:B29"/>
    <mergeCell ref="A95:A100"/>
    <mergeCell ref="B95:B100"/>
    <mergeCell ref="B59:B63"/>
    <mergeCell ref="A59:A63"/>
    <mergeCell ref="B90:B94"/>
    <mergeCell ref="A90:A94"/>
    <mergeCell ref="B80:B83"/>
    <mergeCell ref="A80:A83"/>
    <mergeCell ref="B73:B79"/>
    <mergeCell ref="A73:A79"/>
    <mergeCell ref="A64:A65"/>
    <mergeCell ref="B64:B65"/>
    <mergeCell ref="B161:B167"/>
    <mergeCell ref="A161:A167"/>
    <mergeCell ref="B132:B139"/>
    <mergeCell ref="A132:A139"/>
    <mergeCell ref="B146:B152"/>
    <mergeCell ref="A146:A152"/>
    <mergeCell ref="B140:B145"/>
    <mergeCell ref="A140:A145"/>
    <mergeCell ref="B153:B156"/>
    <mergeCell ref="A153:A156"/>
    <mergeCell ref="A158:A159"/>
    <mergeCell ref="B158:B159"/>
    <mergeCell ref="B101:B106"/>
    <mergeCell ref="A101:A106"/>
    <mergeCell ref="B66:B72"/>
    <mergeCell ref="A66:A72"/>
    <mergeCell ref="A127:A131"/>
    <mergeCell ref="B127:B131"/>
    <mergeCell ref="B107:B112"/>
    <mergeCell ref="A107:A112"/>
    <mergeCell ref="B113:B119"/>
    <mergeCell ref="A113:A119"/>
    <mergeCell ref="B120:B123"/>
    <mergeCell ref="A120:A123"/>
    <mergeCell ref="A124:A125"/>
    <mergeCell ref="B124:B125"/>
    <mergeCell ref="A84:A89"/>
    <mergeCell ref="B84:B89"/>
  </mergeCells>
  <printOptions/>
  <pageMargins left="0.6299212598425197" right="0.3937007874015748" top="0.7874015748031497" bottom="0.3937007874015748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Денис Шемет</cp:lastModifiedBy>
  <cp:lastPrinted>2017-08-02T08:48:58Z</cp:lastPrinted>
  <dcterms:created xsi:type="dcterms:W3CDTF">2015-06-08T07:11:11Z</dcterms:created>
  <dcterms:modified xsi:type="dcterms:W3CDTF">2017-08-02T11:34:10Z</dcterms:modified>
  <cp:category/>
  <cp:version/>
  <cp:contentType/>
  <cp:contentStatus/>
</cp:coreProperties>
</file>